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8800" windowHeight="1173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D35" i="4" s="1"/>
  <c r="G35" i="4"/>
  <c r="F35" i="4"/>
  <c r="F38" i="4" s="1"/>
  <c r="E35" i="4"/>
  <c r="E38" i="4" s="1"/>
  <c r="C35" i="4"/>
  <c r="C38" i="4" s="1"/>
  <c r="B35" i="4"/>
  <c r="B38" i="4" s="1"/>
  <c r="G33" i="4"/>
  <c r="G29" i="4" s="1"/>
  <c r="D33" i="4"/>
  <c r="D29" i="4" s="1"/>
  <c r="G32" i="4"/>
  <c r="D32" i="4"/>
  <c r="G31" i="4"/>
  <c r="D31" i="4"/>
  <c r="G30" i="4"/>
  <c r="D30" i="4"/>
  <c r="F29" i="4"/>
  <c r="E29" i="4"/>
  <c r="C29" i="4"/>
  <c r="B29" i="4"/>
  <c r="G27" i="4"/>
  <c r="D27" i="4"/>
  <c r="G26" i="4"/>
  <c r="G19" i="4" s="1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<sst xmlns="http://schemas.openxmlformats.org/spreadsheetml/2006/main" count="58" uniqueCount="37">
  <si>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</si>
  <si>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</si>
  <si>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</si>
  <si>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</si>
  <si>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</si>
  <si>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</si>
  <si>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</si>
  <si>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</si>
  <si>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</si>
  <si>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</si>
  <si>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</si>
  <si>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</si>
  <si>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</si>
  <si>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</si>
  <si>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</si>
  <si>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</si>
  <si>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</si>
  <si>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</si>
  <si>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</si>
  <si>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</si>
  <si>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</si>
  <si>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</si>
  <si>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</si>
  <si>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</si>
  <si>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</si>
  <si>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</si>
  <si>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</si>
  <si>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</si>
  <si>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MUNICIPIO DE SALAMANCA, GUANAJUATO.
Estado Analítico de Ingresos
Del 1 de Enero al 31 de Diciembre de 2025
(Cifras en Pesos)</t>
  </si>
  <si>
    <t xml:space="preserve">   _________________________________                             ___________________________________</t>
  </si>
  <si>
    <t xml:space="preserve">          C.P. Pedro Rojas Buenrrostro                                    Lic. Julio César Ernesto Prieto Gallardo</t>
  </si>
  <si>
    <t xml:space="preserve">                Tesorero Municipal                                                             Presidente Municipal</t>
  </si>
  <si>
    <t xml:space="preserve">                                                __________________________________ </t>
  </si>
  <si>
    <t xml:space="preserve">                                          Vocal de la Comisión de Hacienda, Patrimonio </t>
  </si>
  <si>
    <t xml:space="preserve">                                                                y Cuenta Publica</t>
  </si>
  <si>
    <t>“Bajo protesta de decir verdad declaramos que los Estados Financieros y sus notas, son razonablemente correctos y son responsabilidad del emisor”.</t>
  </si>
  <si>
    <t xml:space="preserve">                                            Lic. Emilia Alejandra Verastegui de la Garma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</si>
</sst>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1" fillId="0" borderId="5" xfId="8" applyNumberFormat="1" applyFont="1" applyBorder="1" applyAlignment="1" applyProtection="1">
      <alignment vertical="top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8" fillId="0" borderId="9" xfId="8" applyFont="1" applyBorder="1" applyAlignment="1" applyProtection="1">
      <alignment horizontal="left" vertical="top" wrapText="1" indent="1"/>
      <protection locked="0"/>
    </xf>
    <xf numFmtId="0" fontId="1" fillId="0" borderId="9" xfId="8" applyFont="1" applyBorder="1" applyAlignment="1" applyProtection="1">
      <alignment horizontal="left" vertical="top" wrapText="1" indent="1"/>
      <protection locked="0"/>
    </xf>
    <xf numFmtId="0" fontId="1" fillId="0" borderId="9" xfId="8" applyFont="1" applyBorder="1" applyAlignment="1">
      <alignment horizontal="left" vertical="top" wrapText="1" indent="1"/>
    </xf>
    <xf numFmtId="0" fontId="8" fillId="0" borderId="9" xfId="8" applyFont="1" applyBorder="1" applyAlignment="1" applyProtection="1">
      <alignment vertical="top"/>
      <protection locked="0"/>
    </xf>
    <xf numFmtId="0" fontId="9" fillId="0" borderId="10" xfId="8" applyFont="1" applyBorder="1" applyAlignment="1" applyProtection="1">
      <alignment horizontal="left" vertical="top" indent="3"/>
      <protection locked="0"/>
    </xf>
    <xf numFmtId="0" fontId="1" fillId="0" borderId="11" xfId="8" applyFont="1" applyBorder="1" applyAlignment="1" applyProtection="1">
      <alignment vertical="top"/>
      <protection locked="0"/>
    </xf>
    <xf numFmtId="4" fontId="1" fillId="0" borderId="12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8" xfId="8" applyFont="1" applyFill="1" applyBorder="1" applyAlignment="1" applyProtection="1">
      <alignment horizontal="center" vertical="center"/>
      <protection locked="0"/>
    </xf>
    <xf numFmtId="0" fontId="9" fillId="2" borderId="2" xfId="8" applyFont="1" applyFill="1" applyBorder="1" applyAlignment="1">
      <alignment horizontal="center" vertical="center"/>
    </xf>
    <xf numFmtId="0" fontId="9" fillId="2" borderId="4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4" fontId="9" fillId="0" borderId="0" xfId="8" applyNumberFormat="1" applyFont="1" applyBorder="1" applyAlignment="1" applyProtection="1">
      <alignment vertical="top"/>
      <protection locked="0"/>
    </xf>
    <xf numFmtId="4" fontId="9" fillId="0" borderId="2" xfId="8" applyNumberFormat="1" applyFont="1" applyBorder="1" applyAlignment="1" applyProtection="1">
      <alignment vertical="top"/>
      <protection locked="0"/>
    </xf>
    <xf numFmtId="4" fontId="1" fillId="0" borderId="0" xfId="8" applyNumberFormat="1" applyFont="1" applyBorder="1" applyAlignment="1" applyProtection="1">
      <alignment vertical="top"/>
      <protection locked="0"/>
    </xf>
    <xf numFmtId="4" fontId="1" fillId="0" borderId="3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1" fillId="0" borderId="4" xfId="8" applyNumberFormat="1" applyFont="1" applyBorder="1" applyAlignment="1" applyProtection="1">
      <alignment vertical="top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1" fillId="0" borderId="0" xfId="8" applyFont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1" fillId="0" borderId="3" xfId="8" applyFont="1" applyBorder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1" fillId="0" borderId="3" xfId="8" applyFont="1" applyBorder="1" applyAlignment="1">
      <alignment horizontal="left" vertical="top" wrapText="1"/>
    </xf>
    <xf numFmtId="0" fontId="9" fillId="0" borderId="3" xfId="8" applyFont="1" applyBorder="1" applyAlignment="1">
      <alignment vertical="top"/>
    </xf>
    <xf numFmtId="0" fontId="9" fillId="0" borderId="5" xfId="8" applyFont="1" applyBorder="1" applyAlignment="1">
      <alignment horizontal="center" vertical="top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8" applyFont="1" applyAlignment="1" applyProtection="1">
      <alignment horizontal="left" vertical="top"/>
      <protection locked="0"/>
    </xf>
    <xf numFmtId="0" fontId="13" fillId="0" borderId="0" xfId="8" applyFont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vertical="top"/>
      <protection locked="0"/>
    </xf>
    <xf numFmtId="0" fontId="14" fillId="0" borderId="0" xfId="0" applyFont="1"/>
    <xf numFmtId="0" fontId="13" fillId="0" borderId="0" xfId="0" applyFont="1"/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tabSelected="1" zoomScaleNormal="100" workbookViewId="0">
      <selection activeCell="D53" sqref="D53"/>
    </sheetView>
  </sheetViews>
  <sheetFormatPr baseColWidth="10" defaultColWidth="12" defaultRowHeight="12.75" x14ac:dyDescent="0.2"/>
  <cols>
    <col min="1" max="1" width="66.5" style="3" customWidth="1"/>
    <col min="2" max="2" width="20.6640625" style="3" customWidth="1"/>
    <col min="3" max="3" width="18.1640625" style="3" customWidth="1"/>
    <col min="4" max="4" width="19.6640625" style="3" customWidth="1"/>
    <col min="5" max="5" width="22.33203125" style="3" customWidth="1"/>
    <col min="6" max="6" width="21.5" style="3" customWidth="1"/>
    <col min="7" max="7" width="21.6640625" style="3" customWidth="1"/>
    <col min="8" max="16384" width="12" style="3"/>
  </cols>
  <sheetData>
    <row r="1" spans="1:7" ht="83.25" customHeight="1" thickBot="1" x14ac:dyDescent="0.25">
      <c r="A1" s="12" t="s">
        <v>28</v>
      </c>
      <c r="B1" s="13"/>
      <c r="C1" s="13"/>
      <c r="D1" s="13"/>
      <c r="E1" s="13"/>
      <c r="F1" s="13"/>
      <c r="G1" s="14"/>
    </row>
    <row r="2" spans="1:7" s="4" customFormat="1" ht="15.75" customHeight="1" thickBot="1" x14ac:dyDescent="0.25">
      <c r="A2" s="28"/>
      <c r="B2" s="26" t="s">
        <v>19</v>
      </c>
      <c r="C2" s="26"/>
      <c r="D2" s="26"/>
      <c r="E2" s="26"/>
      <c r="F2" s="27"/>
      <c r="G2" s="31" t="s">
        <v>4</v>
      </c>
    </row>
    <row r="3" spans="1:7" s="5" customFormat="1" ht="32.25" customHeight="1" thickBot="1" x14ac:dyDescent="0.25">
      <c r="A3" s="29" t="s">
        <v>20</v>
      </c>
      <c r="B3" s="30" t="s">
        <v>0</v>
      </c>
      <c r="C3" s="30" t="s">
        <v>23</v>
      </c>
      <c r="D3" s="30" t="s">
        <v>1</v>
      </c>
      <c r="E3" s="30" t="s">
        <v>2</v>
      </c>
      <c r="F3" s="30" t="s">
        <v>3</v>
      </c>
      <c r="G3" s="32"/>
    </row>
    <row r="4" spans="1:7" ht="15.75" customHeight="1" x14ac:dyDescent="0.2">
      <c r="A4" s="15" t="s">
        <v>5</v>
      </c>
      <c r="B4" s="7">
        <v>145871679.88</v>
      </c>
      <c r="C4" s="8">
        <v>0</v>
      </c>
      <c r="D4" s="7">
        <f>B4+C4</f>
        <v>145871679.88</v>
      </c>
      <c r="E4" s="8">
        <v>144490134.21000001</v>
      </c>
      <c r="F4" s="7">
        <v>144490141.16999999</v>
      </c>
      <c r="G4" s="7">
        <f>F4-B4</f>
        <v>-1381538.7100000083</v>
      </c>
    </row>
    <row r="5" spans="1:7" ht="15.75" customHeight="1" x14ac:dyDescent="0.2">
      <c r="A5" s="16" t="s">
        <v>6</v>
      </c>
      <c r="B5" s="9">
        <v>0</v>
      </c>
      <c r="C5" s="8">
        <v>0</v>
      </c>
      <c r="D5" s="9">
        <f t="shared" ref="D5:D13" si="0">B5+C5</f>
        <v>0</v>
      </c>
      <c r="E5" s="8">
        <v>0</v>
      </c>
      <c r="F5" s="9">
        <v>0</v>
      </c>
      <c r="G5" s="9">
        <f t="shared" ref="G5:G13" si="1">F5-B5</f>
        <v>0</v>
      </c>
    </row>
    <row r="6" spans="1:7" ht="15.75" customHeight="1" x14ac:dyDescent="0.2">
      <c r="A6" s="15" t="s">
        <v>7</v>
      </c>
      <c r="B6" s="9">
        <v>0</v>
      </c>
      <c r="C6" s="8">
        <v>0</v>
      </c>
      <c r="D6" s="9">
        <f t="shared" si="0"/>
        <v>0</v>
      </c>
      <c r="E6" s="8">
        <v>0</v>
      </c>
      <c r="F6" s="9">
        <v>0</v>
      </c>
      <c r="G6" s="9">
        <f t="shared" si="1"/>
        <v>0</v>
      </c>
    </row>
    <row r="7" spans="1:7" ht="15.75" customHeight="1" x14ac:dyDescent="0.2">
      <c r="A7" s="15" t="s">
        <v>8</v>
      </c>
      <c r="B7" s="9">
        <v>90094721.790000007</v>
      </c>
      <c r="C7" s="8">
        <v>0</v>
      </c>
      <c r="D7" s="9">
        <f t="shared" si="0"/>
        <v>90094721.790000007</v>
      </c>
      <c r="E7" s="8">
        <v>81036605.010000005</v>
      </c>
      <c r="F7" s="9">
        <v>81036605.280000001</v>
      </c>
      <c r="G7" s="9">
        <f t="shared" si="1"/>
        <v>-9058116.5100000054</v>
      </c>
    </row>
    <row r="8" spans="1:7" ht="15.75" customHeight="1" x14ac:dyDescent="0.2">
      <c r="A8" s="17" t="s">
        <v>9</v>
      </c>
      <c r="B8" s="9">
        <v>22150799.68</v>
      </c>
      <c r="C8" s="8">
        <v>1849259.4</v>
      </c>
      <c r="D8" s="9">
        <f t="shared" si="0"/>
        <v>24000059.079999998</v>
      </c>
      <c r="E8" s="8">
        <v>21239252.510000002</v>
      </c>
      <c r="F8" s="9">
        <v>21239252.57</v>
      </c>
      <c r="G8" s="9">
        <f t="shared" si="1"/>
        <v>-911547.1099999994</v>
      </c>
    </row>
    <row r="9" spans="1:7" ht="15.75" customHeight="1" x14ac:dyDescent="0.2">
      <c r="A9" s="16" t="s">
        <v>10</v>
      </c>
      <c r="B9" s="9">
        <v>13771182.699999999</v>
      </c>
      <c r="C9" s="8">
        <v>0</v>
      </c>
      <c r="D9" s="9">
        <f t="shared" si="0"/>
        <v>13771182.699999999</v>
      </c>
      <c r="E9" s="8">
        <v>21054244.32</v>
      </c>
      <c r="F9" s="9">
        <v>20972820.190000001</v>
      </c>
      <c r="G9" s="9">
        <f t="shared" si="1"/>
        <v>7201637.4900000021</v>
      </c>
    </row>
    <row r="10" spans="1:7" ht="15.75" customHeight="1" x14ac:dyDescent="0.2">
      <c r="A10" s="15" t="s">
        <v>11</v>
      </c>
      <c r="B10" s="9">
        <v>0</v>
      </c>
      <c r="C10" s="8">
        <v>0</v>
      </c>
      <c r="D10" s="9">
        <f t="shared" si="0"/>
        <v>0</v>
      </c>
      <c r="E10" s="8">
        <v>0</v>
      </c>
      <c r="F10" s="9">
        <v>0</v>
      </c>
      <c r="G10" s="9">
        <f t="shared" si="1"/>
        <v>0</v>
      </c>
    </row>
    <row r="11" spans="1:7" ht="15.75" customHeight="1" x14ac:dyDescent="0.2">
      <c r="A11" s="15" t="s">
        <v>16</v>
      </c>
      <c r="B11" s="9">
        <v>837138742.77999997</v>
      </c>
      <c r="C11" s="8">
        <v>16421656.85</v>
      </c>
      <c r="D11" s="9">
        <f t="shared" si="0"/>
        <v>853560399.63</v>
      </c>
      <c r="E11" s="8">
        <v>860619383.97000003</v>
      </c>
      <c r="F11" s="9">
        <v>855448896.89999998</v>
      </c>
      <c r="G11" s="9">
        <f t="shared" si="1"/>
        <v>18310154.120000005</v>
      </c>
    </row>
    <row r="12" spans="1:7" ht="15.75" customHeight="1" x14ac:dyDescent="0.2">
      <c r="A12" s="15" t="s">
        <v>12</v>
      </c>
      <c r="B12" s="9">
        <v>1141704.58</v>
      </c>
      <c r="C12" s="8">
        <v>25154536.329999998</v>
      </c>
      <c r="D12" s="9">
        <f t="shared" si="0"/>
        <v>26296240.909999996</v>
      </c>
      <c r="E12" s="8">
        <v>23500418.510000002</v>
      </c>
      <c r="F12" s="9">
        <v>23500418.510000002</v>
      </c>
      <c r="G12" s="9">
        <f t="shared" si="1"/>
        <v>22358713.93</v>
      </c>
    </row>
    <row r="13" spans="1:7" ht="15.75" customHeight="1" x14ac:dyDescent="0.2">
      <c r="A13" s="15" t="s">
        <v>13</v>
      </c>
      <c r="B13" s="9">
        <v>0</v>
      </c>
      <c r="C13" s="8">
        <v>0</v>
      </c>
      <c r="D13" s="9">
        <f t="shared" si="0"/>
        <v>0</v>
      </c>
      <c r="E13" s="8">
        <v>0</v>
      </c>
      <c r="F13" s="9">
        <v>0</v>
      </c>
      <c r="G13" s="9">
        <f t="shared" si="1"/>
        <v>0</v>
      </c>
    </row>
    <row r="14" spans="1:7" ht="15.75" customHeight="1" thickBot="1" x14ac:dyDescent="0.25">
      <c r="A14" s="18"/>
      <c r="B14" s="10"/>
      <c r="C14" s="8"/>
      <c r="D14" s="10"/>
      <c r="E14" s="8"/>
      <c r="F14" s="10"/>
      <c r="G14" s="10"/>
    </row>
    <row r="15" spans="1:7" ht="15.75" customHeight="1" thickBot="1" x14ac:dyDescent="0.25">
      <c r="A15" s="19" t="s">
        <v>14</v>
      </c>
      <c r="B15" s="11">
        <f>SUM(B4:B13)</f>
        <v>1110168831.4099998</v>
      </c>
      <c r="C15" s="11">
        <f t="shared" ref="C15:G15" si="2">SUM(C4:C13)</f>
        <v>43425452.579999998</v>
      </c>
      <c r="D15" s="11">
        <f t="shared" si="2"/>
        <v>1153594283.99</v>
      </c>
      <c r="E15" s="11">
        <f t="shared" si="2"/>
        <v>1151940038.53</v>
      </c>
      <c r="F15" s="11">
        <f t="shared" si="2"/>
        <v>1146688134.6199999</v>
      </c>
      <c r="G15" s="11">
        <f t="shared" si="2"/>
        <v>36519303.209999993</v>
      </c>
    </row>
    <row r="16" spans="1:7" ht="15.75" customHeight="1" thickBot="1" x14ac:dyDescent="0.25">
      <c r="A16" s="20"/>
      <c r="B16" s="21"/>
      <c r="C16" s="21"/>
      <c r="D16" s="21"/>
      <c r="E16" s="22" t="s">
        <v>24</v>
      </c>
      <c r="F16" s="23"/>
      <c r="G16" s="24">
        <v>36519303.210000001</v>
      </c>
    </row>
    <row r="17" spans="1:7" ht="15.75" customHeight="1" thickBot="1" x14ac:dyDescent="0.25">
      <c r="A17" s="33"/>
      <c r="B17" s="25" t="s">
        <v>19</v>
      </c>
      <c r="C17" s="26"/>
      <c r="D17" s="26"/>
      <c r="E17" s="26"/>
      <c r="F17" s="27"/>
      <c r="G17" s="31" t="s">
        <v>4</v>
      </c>
    </row>
    <row r="18" spans="1:7" ht="26.25" thickBot="1" x14ac:dyDescent="0.25">
      <c r="A18" s="30" t="s">
        <v>20</v>
      </c>
      <c r="B18" s="40" t="s">
        <v>0</v>
      </c>
      <c r="C18" s="30" t="s">
        <v>23</v>
      </c>
      <c r="D18" s="30" t="s">
        <v>1</v>
      </c>
      <c r="E18" s="30" t="s">
        <v>2</v>
      </c>
      <c r="F18" s="30" t="s">
        <v>3</v>
      </c>
      <c r="G18" s="32"/>
    </row>
    <row r="19" spans="1:7" ht="15.75" customHeight="1" x14ac:dyDescent="0.2">
      <c r="A19" s="42" t="s">
        <v>15</v>
      </c>
      <c r="B19" s="34">
        <f t="shared" ref="B19:G19" si="3">SUM(B20+B21+B22+B23+B24+B25+B26+B27)</f>
        <v>1110168831.4099998</v>
      </c>
      <c r="C19" s="35">
        <f t="shared" si="3"/>
        <v>43425452.579999998</v>
      </c>
      <c r="D19" s="34">
        <f t="shared" si="3"/>
        <v>1153594283.99</v>
      </c>
      <c r="E19" s="35">
        <f t="shared" si="3"/>
        <v>1151940038.53</v>
      </c>
      <c r="F19" s="34">
        <f t="shared" si="3"/>
        <v>1146688134.6199999</v>
      </c>
      <c r="G19" s="35">
        <f t="shared" si="3"/>
        <v>36519303.209999993</v>
      </c>
    </row>
    <row r="20" spans="1:7" ht="15.75" customHeight="1" x14ac:dyDescent="0.2">
      <c r="A20" s="43" t="s">
        <v>5</v>
      </c>
      <c r="B20" s="36">
        <v>145871679.88</v>
      </c>
      <c r="C20" s="37">
        <v>0</v>
      </c>
      <c r="D20" s="36">
        <f t="shared" ref="D20:D27" si="4">B20+C20</f>
        <v>145871679.88</v>
      </c>
      <c r="E20" s="37">
        <v>144490134.21000001</v>
      </c>
      <c r="F20" s="36">
        <v>144490141.16999999</v>
      </c>
      <c r="G20" s="37">
        <f t="shared" ref="G20:G27" si="5">F20-B20</f>
        <v>-1381538.7100000083</v>
      </c>
    </row>
    <row r="21" spans="1:7" ht="15.75" customHeight="1" x14ac:dyDescent="0.2">
      <c r="A21" s="43" t="s">
        <v>6</v>
      </c>
      <c r="B21" s="36">
        <v>0</v>
      </c>
      <c r="C21" s="37">
        <v>0</v>
      </c>
      <c r="D21" s="36">
        <f t="shared" si="4"/>
        <v>0</v>
      </c>
      <c r="E21" s="37">
        <v>0</v>
      </c>
      <c r="F21" s="36">
        <v>0</v>
      </c>
      <c r="G21" s="37">
        <f t="shared" si="5"/>
        <v>0</v>
      </c>
    </row>
    <row r="22" spans="1:7" ht="15.75" customHeight="1" x14ac:dyDescent="0.2">
      <c r="A22" s="43" t="s">
        <v>7</v>
      </c>
      <c r="B22" s="36">
        <v>0</v>
      </c>
      <c r="C22" s="37">
        <v>0</v>
      </c>
      <c r="D22" s="36">
        <f t="shared" si="4"/>
        <v>0</v>
      </c>
      <c r="E22" s="37">
        <v>0</v>
      </c>
      <c r="F22" s="36">
        <v>0</v>
      </c>
      <c r="G22" s="37">
        <f t="shared" si="5"/>
        <v>0</v>
      </c>
    </row>
    <row r="23" spans="1:7" ht="15.75" customHeight="1" x14ac:dyDescent="0.2">
      <c r="A23" s="43" t="s">
        <v>8</v>
      </c>
      <c r="B23" s="36">
        <v>90094721.790000007</v>
      </c>
      <c r="C23" s="37">
        <v>0</v>
      </c>
      <c r="D23" s="36">
        <f t="shared" si="4"/>
        <v>90094721.790000007</v>
      </c>
      <c r="E23" s="37">
        <v>81036605.010000005</v>
      </c>
      <c r="F23" s="36">
        <v>81036605.280000001</v>
      </c>
      <c r="G23" s="37">
        <f t="shared" si="5"/>
        <v>-9058116.5100000054</v>
      </c>
    </row>
    <row r="24" spans="1:7" ht="15.75" customHeight="1" x14ac:dyDescent="0.2">
      <c r="A24" s="43" t="s">
        <v>25</v>
      </c>
      <c r="B24" s="36">
        <v>22150799.68</v>
      </c>
      <c r="C24" s="37">
        <v>1849259.4</v>
      </c>
      <c r="D24" s="36">
        <f t="shared" si="4"/>
        <v>24000059.079999998</v>
      </c>
      <c r="E24" s="37">
        <v>21239252.510000002</v>
      </c>
      <c r="F24" s="36">
        <v>21239252.57</v>
      </c>
      <c r="G24" s="37">
        <f t="shared" si="5"/>
        <v>-911547.1099999994</v>
      </c>
    </row>
    <row r="25" spans="1:7" ht="15.75" customHeight="1" x14ac:dyDescent="0.2">
      <c r="A25" s="43" t="s">
        <v>26</v>
      </c>
      <c r="B25" s="36">
        <v>13771182.699999999</v>
      </c>
      <c r="C25" s="37">
        <v>0</v>
      </c>
      <c r="D25" s="36">
        <f t="shared" si="4"/>
        <v>13771182.699999999</v>
      </c>
      <c r="E25" s="37">
        <v>21054244.32</v>
      </c>
      <c r="F25" s="36">
        <v>20972820.190000001</v>
      </c>
      <c r="G25" s="37">
        <f t="shared" si="5"/>
        <v>7201637.4900000021</v>
      </c>
    </row>
    <row r="26" spans="1:7" ht="15.75" customHeight="1" x14ac:dyDescent="0.2">
      <c r="A26" s="43" t="s">
        <v>16</v>
      </c>
      <c r="B26" s="36">
        <v>837138742.77999997</v>
      </c>
      <c r="C26" s="37">
        <v>16421656.85</v>
      </c>
      <c r="D26" s="36">
        <f t="shared" si="4"/>
        <v>853560399.63</v>
      </c>
      <c r="E26" s="37">
        <v>860619383.97000003</v>
      </c>
      <c r="F26" s="36">
        <v>855448896.89999998</v>
      </c>
      <c r="G26" s="37">
        <f t="shared" si="5"/>
        <v>18310154.120000005</v>
      </c>
    </row>
    <row r="27" spans="1:7" ht="15.75" customHeight="1" x14ac:dyDescent="0.2">
      <c r="A27" s="43" t="s">
        <v>12</v>
      </c>
      <c r="B27" s="36">
        <v>1141704.58</v>
      </c>
      <c r="C27" s="37">
        <v>25154536.329999998</v>
      </c>
      <c r="D27" s="36">
        <f t="shared" si="4"/>
        <v>26296240.909999996</v>
      </c>
      <c r="E27" s="37">
        <v>23500418.510000002</v>
      </c>
      <c r="F27" s="36">
        <v>23500418.510000002</v>
      </c>
      <c r="G27" s="37">
        <f t="shared" si="5"/>
        <v>22358713.93</v>
      </c>
    </row>
    <row r="28" spans="1:7" ht="15.75" customHeight="1" x14ac:dyDescent="0.2">
      <c r="A28" s="43"/>
      <c r="B28" s="36"/>
      <c r="C28" s="37"/>
      <c r="D28" s="36"/>
      <c r="E28" s="37"/>
      <c r="F28" s="36"/>
      <c r="G28" s="37"/>
    </row>
    <row r="29" spans="1:7" ht="15.75" customHeight="1" x14ac:dyDescent="0.2">
      <c r="A29" s="44" t="s">
        <v>18</v>
      </c>
      <c r="B29" s="34">
        <f t="shared" ref="B29:G29" si="6">SUM(B30:B33)</f>
        <v>0</v>
      </c>
      <c r="C29" s="38">
        <f t="shared" si="6"/>
        <v>0</v>
      </c>
      <c r="D29" s="34">
        <f t="shared" si="6"/>
        <v>0</v>
      </c>
      <c r="E29" s="38">
        <f t="shared" si="6"/>
        <v>0</v>
      </c>
      <c r="F29" s="34">
        <f t="shared" si="6"/>
        <v>0</v>
      </c>
      <c r="G29" s="38">
        <f t="shared" si="6"/>
        <v>0</v>
      </c>
    </row>
    <row r="30" spans="1:7" ht="15.75" customHeight="1" x14ac:dyDescent="0.2">
      <c r="A30" s="43" t="s">
        <v>6</v>
      </c>
      <c r="B30" s="36">
        <v>0</v>
      </c>
      <c r="C30" s="37">
        <v>0</v>
      </c>
      <c r="D30" s="36">
        <f>B30+C30</f>
        <v>0</v>
      </c>
      <c r="E30" s="37">
        <v>0</v>
      </c>
      <c r="F30" s="36">
        <v>0</v>
      </c>
      <c r="G30" s="37">
        <f>F30-B30</f>
        <v>0</v>
      </c>
    </row>
    <row r="31" spans="1:7" ht="15.75" customHeight="1" x14ac:dyDescent="0.2">
      <c r="A31" s="43" t="s">
        <v>9</v>
      </c>
      <c r="B31" s="36">
        <v>0</v>
      </c>
      <c r="C31" s="37">
        <v>0</v>
      </c>
      <c r="D31" s="36">
        <f>B31+C31</f>
        <v>0</v>
      </c>
      <c r="E31" s="37">
        <v>0</v>
      </c>
      <c r="F31" s="36">
        <v>0</v>
      </c>
      <c r="G31" s="37">
        <f t="shared" ref="G31:G33" si="7">F31-B31</f>
        <v>0</v>
      </c>
    </row>
    <row r="32" spans="1:7" ht="15.75" customHeight="1" x14ac:dyDescent="0.2">
      <c r="A32" s="43" t="s">
        <v>27</v>
      </c>
      <c r="B32" s="36">
        <v>0</v>
      </c>
      <c r="C32" s="37">
        <v>0</v>
      </c>
      <c r="D32" s="36">
        <f>B32+C32</f>
        <v>0</v>
      </c>
      <c r="E32" s="37">
        <v>0</v>
      </c>
      <c r="F32" s="36">
        <v>0</v>
      </c>
      <c r="G32" s="37">
        <f t="shared" si="7"/>
        <v>0</v>
      </c>
    </row>
    <row r="33" spans="1:7" ht="15.75" customHeight="1" x14ac:dyDescent="0.2">
      <c r="A33" s="43" t="s">
        <v>12</v>
      </c>
      <c r="B33" s="36">
        <v>0</v>
      </c>
      <c r="C33" s="37">
        <v>0</v>
      </c>
      <c r="D33" s="36">
        <f>B33+C33</f>
        <v>0</v>
      </c>
      <c r="E33" s="37">
        <v>0</v>
      </c>
      <c r="F33" s="36">
        <v>0</v>
      </c>
      <c r="G33" s="37">
        <f t="shared" si="7"/>
        <v>0</v>
      </c>
    </row>
    <row r="34" spans="1:7" ht="15.75" customHeight="1" x14ac:dyDescent="0.2">
      <c r="A34" s="45"/>
      <c r="B34" s="36"/>
      <c r="C34" s="37"/>
      <c r="D34" s="36"/>
      <c r="E34" s="37"/>
      <c r="F34" s="36"/>
      <c r="G34" s="37"/>
    </row>
    <row r="35" spans="1:7" ht="15.75" customHeight="1" x14ac:dyDescent="0.2">
      <c r="A35" s="46" t="s">
        <v>13</v>
      </c>
      <c r="B35" s="34">
        <f t="shared" ref="B35:G35" si="8">SUM(B36)</f>
        <v>0</v>
      </c>
      <c r="C35" s="38">
        <f t="shared" si="8"/>
        <v>0</v>
      </c>
      <c r="D35" s="34">
        <f t="shared" si="8"/>
        <v>0</v>
      </c>
      <c r="E35" s="38">
        <f t="shared" si="8"/>
        <v>0</v>
      </c>
      <c r="F35" s="34">
        <f t="shared" si="8"/>
        <v>0</v>
      </c>
      <c r="G35" s="38">
        <f t="shared" si="8"/>
        <v>0</v>
      </c>
    </row>
    <row r="36" spans="1:7" ht="15.75" customHeight="1" x14ac:dyDescent="0.2">
      <c r="A36" s="43" t="s">
        <v>13</v>
      </c>
      <c r="B36" s="36">
        <v>0</v>
      </c>
      <c r="C36" s="37">
        <v>0</v>
      </c>
      <c r="D36" s="36">
        <f>B36+C36</f>
        <v>0</v>
      </c>
      <c r="E36" s="37">
        <v>0</v>
      </c>
      <c r="F36" s="36">
        <v>0</v>
      </c>
      <c r="G36" s="37">
        <f>F36-B36</f>
        <v>0</v>
      </c>
    </row>
    <row r="37" spans="1:7" ht="15.75" customHeight="1" thickBot="1" x14ac:dyDescent="0.25">
      <c r="A37" s="43"/>
      <c r="B37" s="36"/>
      <c r="C37" s="39"/>
      <c r="D37" s="36"/>
      <c r="E37" s="39"/>
      <c r="F37" s="36"/>
      <c r="G37" s="39"/>
    </row>
    <row r="38" spans="1:7" ht="15.75" customHeight="1" thickBot="1" x14ac:dyDescent="0.25">
      <c r="A38" s="47" t="s">
        <v>14</v>
      </c>
      <c r="B38" s="11">
        <f>SUM(B35+B29+B19)</f>
        <v>1110168831.4099998</v>
      </c>
      <c r="C38" s="11">
        <f t="shared" ref="C38:G38" si="9">SUM(C35+C29+C19)</f>
        <v>43425452.579999998</v>
      </c>
      <c r="D38" s="11">
        <f t="shared" si="9"/>
        <v>1153594283.99</v>
      </c>
      <c r="E38" s="11">
        <f t="shared" si="9"/>
        <v>1151940038.53</v>
      </c>
      <c r="F38" s="11">
        <f t="shared" si="9"/>
        <v>1146688134.6199999</v>
      </c>
      <c r="G38" s="11">
        <f t="shared" si="9"/>
        <v>36519303.209999993</v>
      </c>
    </row>
    <row r="39" spans="1:7" ht="15.75" customHeight="1" thickBot="1" x14ac:dyDescent="0.25">
      <c r="A39" s="41"/>
      <c r="B39" s="6"/>
      <c r="C39" s="6"/>
      <c r="D39" s="6"/>
      <c r="E39" s="22" t="s">
        <v>24</v>
      </c>
      <c r="F39" s="23"/>
      <c r="G39" s="24">
        <v>36519303.210000001</v>
      </c>
    </row>
    <row r="40" spans="1:7" ht="15.75" customHeight="1" x14ac:dyDescent="0.2">
      <c r="A40" t="s">
        <v>35</v>
      </c>
      <c r="B40" s="1"/>
      <c r="C40" s="1"/>
      <c r="D40" s="1"/>
      <c r="E40" s="1"/>
      <c r="F40" s="1"/>
      <c r="G40" s="1"/>
    </row>
    <row r="41" spans="1:7" ht="15.75" customHeight="1" x14ac:dyDescent="0.2">
      <c r="A41" s="2" t="s">
        <v>21</v>
      </c>
      <c r="B41" s="1"/>
      <c r="C41" s="1"/>
      <c r="D41" s="1"/>
      <c r="E41" s="1"/>
      <c r="F41" s="1"/>
      <c r="G41" s="1"/>
    </row>
    <row r="42" spans="1:7" ht="15.75" customHeight="1" x14ac:dyDescent="0.2">
      <c r="A42" s="2" t="s">
        <v>17</v>
      </c>
      <c r="B42" s="1"/>
      <c r="C42" s="1"/>
      <c r="D42" s="1"/>
      <c r="E42" s="1"/>
      <c r="F42" s="1"/>
      <c r="G42" s="1"/>
    </row>
    <row r="43" spans="1:7" ht="22.5" customHeight="1" x14ac:dyDescent="0.2">
      <c r="A43" s="56" t="s">
        <v>22</v>
      </c>
      <c r="B43" s="56"/>
      <c r="C43" s="56"/>
      <c r="D43" s="56"/>
      <c r="E43" s="56"/>
      <c r="F43" s="56"/>
      <c r="G43" s="56"/>
    </row>
    <row r="44" spans="1:7" ht="22.5" customHeight="1" x14ac:dyDescent="0.2">
      <c r="A44" s="48"/>
      <c r="B44" s="48"/>
      <c r="C44" s="48"/>
      <c r="D44" s="48"/>
      <c r="E44" s="48"/>
      <c r="F44" s="48"/>
      <c r="G44" s="48"/>
    </row>
    <row r="45" spans="1:7" ht="22.5" customHeight="1" x14ac:dyDescent="0.2">
      <c r="A45" s="49"/>
      <c r="B45" s="49"/>
      <c r="C45" s="49"/>
      <c r="D45" s="49"/>
      <c r="E45" s="48"/>
      <c r="F45" s="48"/>
      <c r="G45" s="48"/>
    </row>
    <row r="46" spans="1:7" ht="22.5" customHeight="1" x14ac:dyDescent="0.25">
      <c r="A46" s="50" t="s">
        <v>29</v>
      </c>
      <c r="B46" s="50"/>
      <c r="C46" s="50"/>
      <c r="D46" s="50"/>
      <c r="E46" s="48"/>
      <c r="F46" s="48"/>
      <c r="G46" s="48"/>
    </row>
    <row r="47" spans="1:7" ht="22.5" customHeight="1" x14ac:dyDescent="0.25">
      <c r="A47" s="50" t="s">
        <v>30</v>
      </c>
      <c r="B47" s="50"/>
      <c r="C47" s="50"/>
      <c r="D47" s="50"/>
      <c r="E47" s="48"/>
      <c r="F47" s="48"/>
      <c r="G47" s="48"/>
    </row>
    <row r="48" spans="1:7" ht="22.5" customHeight="1" x14ac:dyDescent="0.25">
      <c r="A48" s="50" t="s">
        <v>31</v>
      </c>
      <c r="B48" s="50"/>
      <c r="C48" s="50"/>
      <c r="D48" s="50"/>
      <c r="E48" s="48"/>
      <c r="F48" s="48"/>
      <c r="G48" s="48"/>
    </row>
    <row r="49" spans="1:7" ht="22.5" customHeight="1" x14ac:dyDescent="0.2">
      <c r="A49" s="48"/>
      <c r="B49" s="48"/>
      <c r="C49" s="48"/>
      <c r="D49" s="48"/>
      <c r="E49" s="48"/>
      <c r="F49" s="48"/>
      <c r="G49" s="48"/>
    </row>
    <row r="50" spans="1:7" ht="15.75" customHeight="1" x14ac:dyDescent="0.2">
      <c r="A50" s="48"/>
      <c r="B50" s="48"/>
      <c r="C50" s="48"/>
      <c r="D50" s="48"/>
      <c r="E50" s="48"/>
      <c r="F50" s="34"/>
      <c r="G50" s="34"/>
    </row>
    <row r="51" spans="1:7" ht="15" x14ac:dyDescent="0.2">
      <c r="A51" s="51"/>
      <c r="B51" s="51"/>
      <c r="C51" s="51"/>
      <c r="D51" s="51"/>
      <c r="E51" s="48"/>
    </row>
    <row r="52" spans="1:7" ht="15" x14ac:dyDescent="0.2">
      <c r="A52" s="51" t="s">
        <v>32</v>
      </c>
      <c r="B52" s="51"/>
      <c r="C52" s="51"/>
      <c r="D52" s="1"/>
      <c r="E52" s="48"/>
    </row>
    <row r="53" spans="1:7" ht="15" x14ac:dyDescent="0.25">
      <c r="A53" s="50" t="s">
        <v>36</v>
      </c>
      <c r="B53" s="50"/>
      <c r="C53" s="50"/>
      <c r="D53" s="51"/>
      <c r="E53" s="52"/>
    </row>
    <row r="54" spans="1:7" ht="15" x14ac:dyDescent="0.25">
      <c r="A54" s="50" t="s">
        <v>33</v>
      </c>
      <c r="B54" s="50"/>
      <c r="C54" s="50"/>
      <c r="D54" s="53"/>
      <c r="E54" s="54"/>
    </row>
    <row r="55" spans="1:7" ht="15" x14ac:dyDescent="0.25">
      <c r="A55" s="50" t="s">
        <v>34</v>
      </c>
      <c r="B55" s="50"/>
      <c r="C55" s="50"/>
      <c r="D55" s="51"/>
      <c r="E55" s="55"/>
    </row>
    <row r="59" spans="1:7" x14ac:dyDescent="0.2">
      <c r="A59" s="48"/>
      <c r="B59" s="48"/>
      <c r="C59" s="48"/>
      <c r="D59" s="48"/>
      <c r="E59" s="48"/>
    </row>
    <row r="60" spans="1:7" ht="14.25" x14ac:dyDescent="0.2">
      <c r="A60" s="49"/>
      <c r="B60" s="49"/>
      <c r="C60" s="49"/>
      <c r="D60" s="49"/>
      <c r="E60" s="48"/>
    </row>
    <row r="61" spans="1:7" ht="15" x14ac:dyDescent="0.25">
      <c r="A61" s="50"/>
      <c r="B61" s="50"/>
      <c r="C61" s="50"/>
      <c r="D61" s="50"/>
      <c r="E61" s="48"/>
    </row>
    <row r="62" spans="1:7" ht="15" x14ac:dyDescent="0.25">
      <c r="A62" s="50"/>
      <c r="B62" s="50"/>
      <c r="C62" s="50"/>
      <c r="D62" s="50"/>
      <c r="E62" s="48"/>
    </row>
    <row r="63" spans="1:7" ht="15" x14ac:dyDescent="0.25">
      <c r="A63" s="50"/>
      <c r="B63" s="50"/>
      <c r="C63" s="50"/>
      <c r="D63" s="50"/>
      <c r="E63" s="48"/>
    </row>
    <row r="64" spans="1:7" x14ac:dyDescent="0.2">
      <c r="A64" s="48"/>
      <c r="B64" s="48"/>
      <c r="C64" s="48"/>
      <c r="D64" s="48"/>
      <c r="E64" s="48"/>
    </row>
    <row r="65" spans="1:5" x14ac:dyDescent="0.2">
      <c r="A65" s="48"/>
      <c r="B65" s="48"/>
      <c r="C65" s="48"/>
      <c r="D65" s="48"/>
      <c r="E65" s="48"/>
    </row>
    <row r="66" spans="1:5" ht="15" x14ac:dyDescent="0.2">
      <c r="A66" s="51"/>
      <c r="B66" s="51"/>
      <c r="C66" s="51"/>
      <c r="D66" s="51"/>
      <c r="E66" s="48"/>
    </row>
    <row r="67" spans="1:5" ht="15" x14ac:dyDescent="0.2">
      <c r="A67" s="51"/>
      <c r="B67" s="51"/>
      <c r="C67" s="51"/>
      <c r="D67" s="1"/>
      <c r="E67" s="48"/>
    </row>
    <row r="68" spans="1:5" ht="15" x14ac:dyDescent="0.25">
      <c r="A68" s="50"/>
      <c r="B68" s="50"/>
      <c r="C68" s="50"/>
      <c r="D68" s="51"/>
      <c r="E68" s="52"/>
    </row>
    <row r="69" spans="1:5" ht="15" x14ac:dyDescent="0.25">
      <c r="A69" s="50"/>
      <c r="B69" s="50"/>
      <c r="C69" s="50"/>
      <c r="D69" s="53"/>
      <c r="E69" s="54"/>
    </row>
    <row r="70" spans="1:5" ht="15" x14ac:dyDescent="0.25">
      <c r="A70" s="50"/>
      <c r="B70" s="50"/>
      <c r="C70" s="50"/>
      <c r="D70" s="51"/>
      <c r="E70" s="55"/>
    </row>
    <row r="71" spans="1:5" ht="15" x14ac:dyDescent="0.25">
      <c r="A71" s="48"/>
      <c r="B71" s="48"/>
      <c r="C71" s="48"/>
      <c r="D71" s="53"/>
      <c r="E71" s="5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2026-02-27T16:27:07Z</cp:lastPrinted>
  <dcterms:created xsi:type="dcterms:W3CDTF">2012-12-11T20:48:19Z</dcterms:created>
  <dcterms:modified xsi:type="dcterms:W3CDTF">2026-02-27T16:28:00Z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